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05" yWindow="135" windowWidth="23250" windowHeight="12330"/>
  </bookViews>
  <sheets>
    <sheet name="тех.спец" sheetId="2" r:id="rId1"/>
  </sheets>
  <externalReferences>
    <externalReference r:id="rId2"/>
  </externalReferences>
  <definedNames>
    <definedName name="_xlnm.Print_Area" localSheetId="0">тех.спец!$A$1:$C$3</definedName>
  </definedNames>
  <calcPr calcId="145621"/>
</workbook>
</file>

<file path=xl/calcChain.xml><?xml version="1.0" encoding="utf-8"?>
<calcChain xmlns="http://schemas.openxmlformats.org/spreadsheetml/2006/main">
  <c r="C25" i="2" l="1"/>
  <c r="C26" i="2"/>
  <c r="B3" i="2"/>
  <c r="C3" i="2"/>
  <c r="D3" i="2"/>
  <c r="E3" i="2"/>
  <c r="F3" i="2"/>
  <c r="G3" i="2"/>
  <c r="B4" i="2"/>
  <c r="C4" i="2"/>
  <c r="D4" i="2"/>
  <c r="E4" i="2"/>
  <c r="F4" i="2"/>
  <c r="B5" i="2"/>
  <c r="C5" i="2"/>
  <c r="D5" i="2"/>
  <c r="E5" i="2"/>
  <c r="F5" i="2"/>
  <c r="B6" i="2"/>
  <c r="C6" i="2"/>
  <c r="D6" i="2"/>
  <c r="E6" i="2"/>
  <c r="F6" i="2"/>
  <c r="B7" i="2"/>
  <c r="C7" i="2"/>
  <c r="D7" i="2"/>
  <c r="E7" i="2"/>
  <c r="F7" i="2"/>
  <c r="B8" i="2"/>
  <c r="C8" i="2"/>
  <c r="D8" i="2"/>
  <c r="E8" i="2"/>
  <c r="F8" i="2"/>
  <c r="B9" i="2"/>
  <c r="C9" i="2"/>
  <c r="D9" i="2"/>
  <c r="E9" i="2"/>
  <c r="F9" i="2"/>
  <c r="B10" i="2"/>
  <c r="C10" i="2"/>
  <c r="D10" i="2"/>
  <c r="E10" i="2"/>
  <c r="F10" i="2"/>
  <c r="B11" i="2"/>
  <c r="C11" i="2"/>
  <c r="D11" i="2"/>
  <c r="E11" i="2"/>
  <c r="F11" i="2"/>
  <c r="B12" i="2"/>
  <c r="C12" i="2"/>
  <c r="D12" i="2"/>
  <c r="E12" i="2"/>
  <c r="F12" i="2"/>
  <c r="B13" i="2"/>
  <c r="C13" i="2"/>
  <c r="D13" i="2"/>
  <c r="E13" i="2"/>
  <c r="F13" i="2"/>
  <c r="B14" i="2"/>
  <c r="C14" i="2"/>
  <c r="D14" i="2"/>
  <c r="E14" i="2"/>
  <c r="F14" i="2"/>
  <c r="B15" i="2"/>
  <c r="C15" i="2"/>
  <c r="D15" i="2"/>
  <c r="E15" i="2"/>
  <c r="F15" i="2"/>
  <c r="B16" i="2"/>
  <c r="C16" i="2"/>
  <c r="D16" i="2"/>
  <c r="E16" i="2"/>
  <c r="F16" i="2"/>
  <c r="B17" i="2"/>
  <c r="C17" i="2"/>
  <c r="D17" i="2"/>
  <c r="E17" i="2"/>
  <c r="F17" i="2"/>
  <c r="B18" i="2"/>
  <c r="C18" i="2"/>
  <c r="D18" i="2"/>
  <c r="E18" i="2"/>
  <c r="F18" i="2"/>
  <c r="B19" i="2"/>
  <c r="C19" i="2"/>
  <c r="D19" i="2"/>
  <c r="E19" i="2"/>
  <c r="F19" i="2"/>
  <c r="B20" i="2"/>
  <c r="C20" i="2"/>
  <c r="D20" i="2"/>
  <c r="E20" i="2"/>
  <c r="F20" i="2"/>
  <c r="B21" i="2"/>
  <c r="C21" i="2"/>
  <c r="D21" i="2"/>
  <c r="E21" i="2"/>
  <c r="F21" i="2"/>
  <c r="B22" i="2"/>
  <c r="C22" i="2"/>
  <c r="D22" i="2"/>
  <c r="E22" i="2"/>
  <c r="F22" i="2"/>
  <c r="B23" i="2"/>
  <c r="C23" i="2"/>
  <c r="D23" i="2"/>
  <c r="E23" i="2"/>
  <c r="F23" i="2"/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F24" i="2" l="1"/>
</calcChain>
</file>

<file path=xl/sharedStrings.xml><?xml version="1.0" encoding="utf-8"?>
<sst xmlns="http://schemas.openxmlformats.org/spreadsheetml/2006/main" count="9" uniqueCount="9">
  <si>
    <t>Условия поставки</t>
  </si>
  <si>
    <t>Условия оплаты</t>
  </si>
  <si>
    <t>Срок поставки</t>
  </si>
  <si>
    <t>Наименование ТМЦ</t>
  </si>
  <si>
    <t>Кол-во</t>
  </si>
  <si>
    <t>Ед.изм.</t>
  </si>
  <si>
    <t>№</t>
  </si>
  <si>
    <t>Цена за ед.товара, без НДС</t>
  </si>
  <si>
    <t>Общая сумма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</si>
</sst>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&quot;р.&quot;_-;\-* #,##0.00&quot;р.&quot;_-;_-* &quot;-&quot;??&quot;р.&quot;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5">
    <xf numFmtId="0" fontId="0" fillId="0" borderId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0" fontId="9" fillId="0" borderId="0"/>
    <xf numFmtId="164" fontId="7" fillId="0" borderId="0" applyFont="0" applyFill="0" applyBorder="0" applyAlignment="0" applyProtection="0"/>
    <xf numFmtId="0" fontId="11" fillId="0" borderId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6" fillId="0" borderId="0" xfId="0" applyFont="1"/>
    <xf numFmtId="0" fontId="6" fillId="2" borderId="0" xfId="0" applyFont="1" applyFill="1"/>
    <xf numFmtId="0" fontId="6" fillId="0" borderId="0" xfId="0" applyFont="1" applyAlignment="1">
      <alignment horizontal="center"/>
    </xf>
    <xf numFmtId="4" fontId="6" fillId="0" borderId="0" xfId="0" applyNumberFormat="1" applyFont="1"/>
    <xf numFmtId="2" fontId="6" fillId="0" borderId="0" xfId="0" applyNumberFormat="1" applyFont="1"/>
    <xf numFmtId="4" fontId="5" fillId="0" borderId="0" xfId="0" applyNumberFormat="1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4" fontId="8" fillId="0" borderId="3" xfId="0" applyNumberFormat="1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</cellXfs>
  <cellStyles count="15">
    <cellStyle name="Гиперссылка 2" xfId="4"/>
    <cellStyle name="Денежный 2" xfId="5"/>
    <cellStyle name="Денежный 2 2" xfId="11"/>
    <cellStyle name="Обычный" xfId="0" builtinId="0"/>
    <cellStyle name="Обычный 123" xfId="13"/>
    <cellStyle name="Обычный 2" xfId="1"/>
    <cellStyle name="Обычный 2 2" xfId="6"/>
    <cellStyle name="Обычный 2 3" xfId="14"/>
    <cellStyle name="Обычный 2 5" xfId="8"/>
    <cellStyle name="Обычный 3" xfId="2"/>
    <cellStyle name="Обычный 3 2" xfId="9"/>
    <cellStyle name="Обычный 4" xfId="12"/>
    <cellStyle name="Финансовый 2" xfId="3"/>
    <cellStyle name="Финансовый 2 2" xfId="10"/>
    <cellStyle name="Финансовый 3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%2096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учение на покупку № Б964"/>
      <sheetName val="приложение к заявке"/>
      <sheetName val="Лист1"/>
    </sheetNames>
    <sheetDataSet>
      <sheetData sheetId="0">
        <row r="18">
          <cell r="C18" t="str">
            <v>DDP, ВКО, Жарминский район, пос. Ауэзов (пром. зона)</v>
          </cell>
        </row>
        <row r="19">
          <cell r="C19" t="str">
            <v>100% оплата с даты поставки на склад покупателя в течении 30 календарных дней.</v>
          </cell>
        </row>
      </sheetData>
      <sheetData sheetId="1">
        <row r="3">
          <cell r="B3" t="str">
            <v>Винт шасси радиостанции N09-2440-15</v>
          </cell>
          <cell r="C3" t="str">
            <v>шт</v>
          </cell>
          <cell r="D3">
            <v>60</v>
          </cell>
          <cell r="E3">
            <v>519.89599999999996</v>
          </cell>
          <cell r="F3">
            <v>31193.759999999998</v>
          </cell>
          <cell r="G3" t="str">
            <v>до 29.05.2022 г.</v>
          </cell>
        </row>
        <row r="4">
          <cell r="B4" t="str">
            <v>Винт шасси радиостанции N09-6608-05</v>
          </cell>
          <cell r="C4" t="str">
            <v>шт</v>
          </cell>
          <cell r="D4">
            <v>60</v>
          </cell>
          <cell r="E4">
            <v>865.16</v>
          </cell>
          <cell r="F4">
            <v>51909.599999999999</v>
          </cell>
        </row>
        <row r="5">
          <cell r="B5" t="str">
            <v>Гнездо SMA E04-0467-15</v>
          </cell>
          <cell r="C5" t="str">
            <v>шт</v>
          </cell>
          <cell r="D5">
            <v>25</v>
          </cell>
          <cell r="E5">
            <v>5698.8559999999998</v>
          </cell>
          <cell r="F5">
            <v>142471.4</v>
          </cell>
        </row>
        <row r="6">
          <cell r="B6" t="str">
            <v>Гнездо SMA X60-3860-10</v>
          </cell>
          <cell r="C6" t="str">
            <v>шт</v>
          </cell>
          <cell r="D6">
            <v>30</v>
          </cell>
          <cell r="E6">
            <v>13467.295999999998</v>
          </cell>
          <cell r="F6">
            <v>404018.87999999995</v>
          </cell>
        </row>
        <row r="7">
          <cell r="B7" t="str">
            <v>Динамик для радиостанции NX-3220 T0H-0025-10</v>
          </cell>
          <cell r="C7" t="str">
            <v>шт</v>
          </cell>
          <cell r="D7">
            <v>20</v>
          </cell>
          <cell r="E7">
            <v>6734.6479999999992</v>
          </cell>
          <cell r="F7">
            <v>134692.96</v>
          </cell>
        </row>
        <row r="8">
          <cell r="B8" t="str">
            <v>Защита динамика G10-1827-04</v>
          </cell>
          <cell r="C8" t="str">
            <v>шт</v>
          </cell>
          <cell r="D8">
            <v>30</v>
          </cell>
          <cell r="E8">
            <v>1339.8979999999999</v>
          </cell>
          <cell r="F8">
            <v>40196.939999999995</v>
          </cell>
        </row>
        <row r="9">
          <cell r="B9" t="str">
            <v>Клипса крепления на ремень для радостанции Kenwood NX-200 J29-0730-05</v>
          </cell>
          <cell r="C9" t="str">
            <v>шт</v>
          </cell>
          <cell r="D9">
            <v>30</v>
          </cell>
          <cell r="E9">
            <v>8590.4419999999991</v>
          </cell>
          <cell r="F9">
            <v>257713.25999999998</v>
          </cell>
        </row>
        <row r="10">
          <cell r="B10" t="str">
            <v>Кнопка (PTT) K29-9405-03</v>
          </cell>
          <cell r="C10" t="str">
            <v>шт</v>
          </cell>
          <cell r="D10">
            <v>20</v>
          </cell>
          <cell r="E10">
            <v>865.16</v>
          </cell>
          <cell r="F10">
            <v>17303.2</v>
          </cell>
        </row>
        <row r="11">
          <cell r="B11" t="str">
            <v>Кнопка (SIDE KEY) K29-9406-03 (NX-300(G) K3,K4)</v>
          </cell>
          <cell r="C11" t="str">
            <v>шт</v>
          </cell>
          <cell r="D11">
            <v>20</v>
          </cell>
          <cell r="E11">
            <v>865.16</v>
          </cell>
          <cell r="F11">
            <v>17303.2</v>
          </cell>
        </row>
        <row r="12">
          <cell r="B12" t="str">
            <v>Кольцо динамика G11-4272-14</v>
          </cell>
          <cell r="C12" t="str">
            <v>шт</v>
          </cell>
          <cell r="D12">
            <v>30</v>
          </cell>
          <cell r="E12">
            <v>1124.1079999999999</v>
          </cell>
          <cell r="F12">
            <v>33723.24</v>
          </cell>
        </row>
        <row r="13">
          <cell r="B13" t="str">
            <v>Комплект монтажный G1D-0203-00</v>
          </cell>
          <cell r="C13" t="str">
            <v>шт</v>
          </cell>
          <cell r="D13">
            <v>20</v>
          </cell>
          <cell r="E13">
            <v>908.31799999999998</v>
          </cell>
          <cell r="F13">
            <v>18166.36</v>
          </cell>
        </row>
        <row r="14">
          <cell r="B14" t="str">
            <v>Комплект монтажный G1G-0077-00</v>
          </cell>
          <cell r="C14" t="str">
            <v>шт</v>
          </cell>
          <cell r="D14">
            <v>20</v>
          </cell>
          <cell r="E14">
            <v>1771.4779999999998</v>
          </cell>
          <cell r="F14">
            <v>35429.56</v>
          </cell>
        </row>
        <row r="15">
          <cell r="B15" t="str">
            <v>Лист (SP) G11-4458-14 (NX-300(G) K3,K4)</v>
          </cell>
          <cell r="C15" t="str">
            <v>шт</v>
          </cell>
          <cell r="D15">
            <v>30</v>
          </cell>
          <cell r="E15">
            <v>3195.692</v>
          </cell>
          <cell r="F15">
            <v>95870.76</v>
          </cell>
        </row>
        <row r="16">
          <cell r="B16" t="str">
            <v>Лист под динамик защитный (SP) G10-1373-04 (NX-300(G) K3,K4)</v>
          </cell>
          <cell r="C16" t="str">
            <v>шт</v>
          </cell>
          <cell r="D16">
            <v>30</v>
          </cell>
          <cell r="E16">
            <v>865.16</v>
          </cell>
          <cell r="F16">
            <v>25954.799999999999</v>
          </cell>
        </row>
        <row r="17">
          <cell r="B17" t="str">
            <v>Наклейка Kenwood B42-7296-04</v>
          </cell>
          <cell r="C17" t="str">
            <v>шт</v>
          </cell>
          <cell r="D17">
            <v>30</v>
          </cell>
          <cell r="E17">
            <v>1987.2679999999998</v>
          </cell>
          <cell r="F17">
            <v>59618.039999999994</v>
          </cell>
        </row>
        <row r="18">
          <cell r="B18" t="str">
            <v>Наклейка боковая Kenwood B43-1606-04</v>
          </cell>
          <cell r="C18" t="str">
            <v>шт</v>
          </cell>
          <cell r="D18">
            <v>30</v>
          </cell>
          <cell r="E18">
            <v>1124.1079999999999</v>
          </cell>
          <cell r="F18">
            <v>33723.24</v>
          </cell>
        </row>
        <row r="19">
          <cell r="B19" t="str">
            <v>Пружина регулятора G09-0443-04</v>
          </cell>
          <cell r="C19" t="str">
            <v>шт</v>
          </cell>
          <cell r="D19">
            <v>40</v>
          </cell>
          <cell r="E19">
            <v>1080.95</v>
          </cell>
          <cell r="F19">
            <v>43238</v>
          </cell>
        </row>
        <row r="20">
          <cell r="B20" t="str">
            <v>Резистор переменный R31-0666-05 (NX-300(G) K3,K4)</v>
          </cell>
          <cell r="C20" t="str">
            <v>шт</v>
          </cell>
          <cell r="D20">
            <v>20</v>
          </cell>
          <cell r="E20">
            <v>10359.92</v>
          </cell>
          <cell r="F20">
            <v>207198.4</v>
          </cell>
        </row>
        <row r="21">
          <cell r="B21" t="str">
            <v>Ручка переключателя каналов NX-220 K29-9486-03</v>
          </cell>
          <cell r="C21" t="str">
            <v>шт</v>
          </cell>
          <cell r="D21">
            <v>30</v>
          </cell>
          <cell r="E21">
            <v>1383.056</v>
          </cell>
          <cell r="F21">
            <v>41491.68</v>
          </cell>
        </row>
        <row r="22">
          <cell r="B22" t="str">
            <v>Ручка регулятора громкости NX-220 K29-9485-03</v>
          </cell>
          <cell r="C22" t="str">
            <v>шт</v>
          </cell>
          <cell r="D22">
            <v>30</v>
          </cell>
          <cell r="E22">
            <v>1383.056</v>
          </cell>
          <cell r="F22">
            <v>41491.68</v>
          </cell>
        </row>
        <row r="23">
          <cell r="B23" t="str">
            <v>Ручка регулятора громкости для радиостанции Kenwood NX-200 K29-9407-03</v>
          </cell>
          <cell r="C23" t="str">
            <v>шт</v>
          </cell>
          <cell r="D23">
            <v>30</v>
          </cell>
          <cell r="E23">
            <v>2591.48</v>
          </cell>
          <cell r="F23">
            <v>77744.399999999994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abSelected="1" topLeftCell="A16" zoomScaleNormal="100" zoomScaleSheetLayoutView="84" workbookViewId="0">
      <selection activeCell="C25" sqref="C25:C26"/>
    </sheetView>
  </sheetViews>
  <sheetFormatPr defaultColWidth="9.140625" defaultRowHeight="15" x14ac:dyDescent="0.25"/>
  <cols>
    <col min="1" max="1" width="12.140625" style="5" customWidth="1"/>
    <col min="2" max="2" width="32.42578125" style="6" customWidth="1"/>
    <col min="3" max="3" width="17.140625" style="4" customWidth="1"/>
    <col min="4" max="4" width="15.7109375" style="1" customWidth="1"/>
    <col min="5" max="5" width="20.140625" style="1" customWidth="1"/>
    <col min="6" max="6" width="16.7109375" style="1" customWidth="1"/>
    <col min="7" max="7" width="31.5703125" style="1" customWidth="1"/>
    <col min="8" max="16384" width="9.140625" style="1"/>
  </cols>
  <sheetData>
    <row r="1" spans="1:7" s="3" customFormat="1" ht="46.5" customHeight="1" x14ac:dyDescent="0.25">
      <c r="A1" s="22"/>
      <c r="B1" s="22"/>
      <c r="C1" s="22"/>
    </row>
    <row r="2" spans="1:7" s="2" customFormat="1" ht="63.75" customHeight="1" x14ac:dyDescent="0.25">
      <c r="A2" s="8" t="s">
        <v>6</v>
      </c>
      <c r="B2" s="7" t="s">
        <v>3</v>
      </c>
      <c r="C2" s="8" t="s">
        <v>5</v>
      </c>
      <c r="D2" s="9" t="s">
        <v>4</v>
      </c>
      <c r="E2" s="11" t="s">
        <v>7</v>
      </c>
      <c r="F2" s="10" t="s">
        <v>8</v>
      </c>
    </row>
    <row r="3" spans="1:7" s="2" customFormat="1" ht="32.25" customHeight="1" x14ac:dyDescent="0.25">
      <c r="A3" s="13">
        <v>1</v>
      </c>
      <c r="B3" s="13" t="str">
        <f>'[1]приложение к заявке'!B3</f>
        <v>Винт шасси радиостанции N09-2440-15</v>
      </c>
      <c r="C3" s="13" t="str">
        <f>'[1]приложение к заявке'!C3</f>
        <v>шт</v>
      </c>
      <c r="D3" s="18">
        <f>'[1]приложение к заявке'!D3</f>
        <v>60</v>
      </c>
      <c r="E3" s="14">
        <f>'[1]приложение к заявке'!E3</f>
        <v>519.89599999999996</v>
      </c>
      <c r="F3" s="14">
        <f>'[1]приложение к заявке'!F3</f>
        <v>31193.759999999998</v>
      </c>
      <c r="G3" s="2" t="str">
        <f>'[1]приложение к заявке'!G3</f>
        <v>до 29.05.2022 г.</v>
      </c>
    </row>
    <row r="4" spans="1:7" ht="28.5" x14ac:dyDescent="0.25">
      <c r="A4" s="13">
        <f>A3+1</f>
        <v>2</v>
      </c>
      <c r="B4" s="13" t="str">
        <f>'[1]приложение к заявке'!B4</f>
        <v>Винт шасси радиостанции N09-6608-05</v>
      </c>
      <c r="C4" s="13" t="str">
        <f>'[1]приложение к заявке'!C4</f>
        <v>шт</v>
      </c>
      <c r="D4" s="18">
        <f>'[1]приложение к заявке'!D4</f>
        <v>60</v>
      </c>
      <c r="E4" s="14">
        <f>'[1]приложение к заявке'!E4</f>
        <v>865.16</v>
      </c>
      <c r="F4" s="14">
        <f>'[1]приложение к заявке'!F4</f>
        <v>51909.599999999999</v>
      </c>
    </row>
    <row r="5" spans="1:7" ht="42.75" x14ac:dyDescent="0.25">
      <c r="A5" s="13">
        <f>A4+1</f>
        <v>3</v>
      </c>
      <c r="B5" s="13" t="str">
        <f>'[1]приложение к заявке'!B5</f>
        <v>Гнездо SMA E04-0467-15</v>
      </c>
      <c r="C5" s="13" t="str">
        <f>'[1]приложение к заявке'!C5</f>
        <v>шт</v>
      </c>
      <c r="D5" s="18">
        <f>'[1]приложение к заявке'!D5</f>
        <v>25</v>
      </c>
      <c r="E5" s="14">
        <f>'[1]приложение к заявке'!E5</f>
        <v>5698.8559999999998</v>
      </c>
      <c r="F5" s="14">
        <f>'[1]приложение к заявке'!F5</f>
        <v>142471.4</v>
      </c>
    </row>
    <row r="6" spans="1:7" ht="28.5" x14ac:dyDescent="0.25">
      <c r="A6" s="13">
        <f t="shared" ref="A6:A23" si="0">A5+1</f>
        <v>4</v>
      </c>
      <c r="B6" s="13" t="str">
        <f>'[1]приложение к заявке'!B6</f>
        <v>Гнездо SMA X60-3860-10</v>
      </c>
      <c r="C6" s="13" t="str">
        <f>'[1]приложение к заявке'!C6</f>
        <v>шт</v>
      </c>
      <c r="D6" s="18">
        <f>'[1]приложение к заявке'!D6</f>
        <v>30</v>
      </c>
      <c r="E6" s="14">
        <f>'[1]приложение к заявке'!E6</f>
        <v>13467.295999999998</v>
      </c>
      <c r="F6" s="14">
        <f>'[1]приложение к заявке'!F6</f>
        <v>404018.87999999995</v>
      </c>
    </row>
    <row r="7" spans="1:7" ht="51.75" customHeight="1" x14ac:dyDescent="0.25">
      <c r="A7" s="13">
        <f t="shared" si="0"/>
        <v>5</v>
      </c>
      <c r="B7" s="13" t="str">
        <f>'[1]приложение к заявке'!B7</f>
        <v>Динамик для радиостанции NX-3220 T0H-0025-10</v>
      </c>
      <c r="C7" s="13" t="str">
        <f>'[1]приложение к заявке'!C7</f>
        <v>шт</v>
      </c>
      <c r="D7" s="18">
        <f>'[1]приложение к заявке'!D7</f>
        <v>20</v>
      </c>
      <c r="E7" s="14">
        <f>'[1]приложение к заявке'!E7</f>
        <v>6734.6479999999992</v>
      </c>
      <c r="F7" s="14">
        <f>'[1]приложение к заявке'!F7</f>
        <v>134692.96</v>
      </c>
    </row>
    <row r="8" spans="1:7" x14ac:dyDescent="0.25">
      <c r="A8" s="13">
        <f t="shared" si="0"/>
        <v>6</v>
      </c>
      <c r="B8" s="13" t="str">
        <f>'[1]приложение к заявке'!B8</f>
        <v>Защита динамика G10-1827-04</v>
      </c>
      <c r="C8" s="13" t="str">
        <f>'[1]приложение к заявке'!C8</f>
        <v>шт</v>
      </c>
      <c r="D8" s="18">
        <f>'[1]приложение к заявке'!D8</f>
        <v>30</v>
      </c>
      <c r="E8" s="14">
        <f>'[1]приложение к заявке'!E8</f>
        <v>1339.8979999999999</v>
      </c>
      <c r="F8" s="14">
        <f>'[1]приложение к заявке'!F8</f>
        <v>40196.939999999995</v>
      </c>
    </row>
    <row r="9" spans="1:7" ht="57" x14ac:dyDescent="0.25">
      <c r="A9" s="13">
        <f t="shared" si="0"/>
        <v>7</v>
      </c>
      <c r="B9" s="13" t="str">
        <f>'[1]приложение к заявке'!B9</f>
        <v>Клипса крепления на ремень для радостанции Kenwood NX-200 J29-0730-05</v>
      </c>
      <c r="C9" s="13" t="str">
        <f>'[1]приложение к заявке'!C9</f>
        <v>шт</v>
      </c>
      <c r="D9" s="18">
        <f>'[1]приложение к заявке'!D9</f>
        <v>30</v>
      </c>
      <c r="E9" s="14">
        <f>'[1]приложение к заявке'!E9</f>
        <v>8590.4419999999991</v>
      </c>
      <c r="F9" s="14">
        <f>'[1]приложение к заявке'!F9</f>
        <v>257713.25999999998</v>
      </c>
    </row>
    <row r="10" spans="1:7" x14ac:dyDescent="0.25">
      <c r="A10" s="13">
        <f t="shared" si="0"/>
        <v>8</v>
      </c>
      <c r="B10" s="13" t="str">
        <f>'[1]приложение к заявке'!B10</f>
        <v>Кнопка (PTT) K29-9405-03</v>
      </c>
      <c r="C10" s="13" t="str">
        <f>'[1]приложение к заявке'!C10</f>
        <v>шт</v>
      </c>
      <c r="D10" s="18">
        <f>'[1]приложение к заявке'!D10</f>
        <v>20</v>
      </c>
      <c r="E10" s="14">
        <f>'[1]приложение к заявке'!E10</f>
        <v>865.16</v>
      </c>
      <c r="F10" s="14">
        <f>'[1]приложение к заявке'!F10</f>
        <v>17303.2</v>
      </c>
    </row>
    <row r="11" spans="1:7" x14ac:dyDescent="0.25">
      <c r="A11" s="13">
        <f t="shared" si="0"/>
        <v>9</v>
      </c>
      <c r="B11" s="13" t="str">
        <f>'[1]приложение к заявке'!B11</f>
        <v>Кнопка (SIDE KEY) K29-9406-03 (NX-300(G) K3,K4)</v>
      </c>
      <c r="C11" s="13" t="str">
        <f>'[1]приложение к заявке'!C11</f>
        <v>шт</v>
      </c>
      <c r="D11" s="18">
        <f>'[1]приложение к заявке'!D11</f>
        <v>20</v>
      </c>
      <c r="E11" s="14">
        <f>'[1]приложение к заявке'!E11</f>
        <v>865.16</v>
      </c>
      <c r="F11" s="14">
        <f>'[1]приложение к заявке'!F11</f>
        <v>17303.2</v>
      </c>
    </row>
    <row r="12" spans="1:7" x14ac:dyDescent="0.25">
      <c r="A12" s="13">
        <f t="shared" si="0"/>
        <v>10</v>
      </c>
      <c r="B12" s="13" t="str">
        <f>'[1]приложение к заявке'!B12</f>
        <v>Кольцо динамика G11-4272-14</v>
      </c>
      <c r="C12" s="13" t="str">
        <f>'[1]приложение к заявке'!C12</f>
        <v>шт</v>
      </c>
      <c r="D12" s="18">
        <f>'[1]приложение к заявке'!D12</f>
        <v>30</v>
      </c>
      <c r="E12" s="14">
        <f>'[1]приложение к заявке'!E12</f>
        <v>1124.1079999999999</v>
      </c>
      <c r="F12" s="14">
        <f>'[1]приложение к заявке'!F12</f>
        <v>33723.24</v>
      </c>
    </row>
    <row r="13" spans="1:7" x14ac:dyDescent="0.25">
      <c r="A13" s="13">
        <f t="shared" si="0"/>
        <v>11</v>
      </c>
      <c r="B13" s="13" t="str">
        <f>'[1]приложение к заявке'!B13</f>
        <v>Комплект монтажный G1D-0203-00</v>
      </c>
      <c r="C13" s="13" t="str">
        <f>'[1]приложение к заявке'!C13</f>
        <v>шт</v>
      </c>
      <c r="D13" s="18">
        <f>'[1]приложение к заявке'!D13</f>
        <v>20</v>
      </c>
      <c r="E13" s="14">
        <f>'[1]приложение к заявке'!E13</f>
        <v>908.31799999999998</v>
      </c>
      <c r="F13" s="14">
        <f>'[1]приложение к заявке'!F13</f>
        <v>18166.36</v>
      </c>
    </row>
    <row r="14" spans="1:7" x14ac:dyDescent="0.25">
      <c r="A14" s="13">
        <f t="shared" si="0"/>
        <v>12</v>
      </c>
      <c r="B14" s="13" t="str">
        <f>'[1]приложение к заявке'!B14</f>
        <v>Комплект монтажный G1G-0077-00</v>
      </c>
      <c r="C14" s="13" t="str">
        <f>'[1]приложение к заявке'!C14</f>
        <v>шт</v>
      </c>
      <c r="D14" s="18">
        <f>'[1]приложение к заявке'!D14</f>
        <v>20</v>
      </c>
      <c r="E14" s="14">
        <f>'[1]приложение к заявке'!E14</f>
        <v>1771.4779999999998</v>
      </c>
      <c r="F14" s="14">
        <f>'[1]приложение к заявке'!F14</f>
        <v>35429.56</v>
      </c>
    </row>
    <row r="15" spans="1:7" x14ac:dyDescent="0.25">
      <c r="A15" s="13">
        <f t="shared" si="0"/>
        <v>13</v>
      </c>
      <c r="B15" s="13" t="str">
        <f>'[1]приложение к заявке'!B15</f>
        <v>Лист (SP) G11-4458-14 (NX-300(G) K3,K4)</v>
      </c>
      <c r="C15" s="13" t="str">
        <f>'[1]приложение к заявке'!C15</f>
        <v>шт</v>
      </c>
      <c r="D15" s="18">
        <f>'[1]приложение к заявке'!D15</f>
        <v>30</v>
      </c>
      <c r="E15" s="14">
        <f>'[1]приложение к заявке'!E15</f>
        <v>3195.692</v>
      </c>
      <c r="F15" s="14">
        <f>'[1]приложение к заявке'!F15</f>
        <v>95870.76</v>
      </c>
    </row>
    <row r="16" spans="1:7" ht="57" x14ac:dyDescent="0.25">
      <c r="A16" s="13">
        <f t="shared" si="0"/>
        <v>14</v>
      </c>
      <c r="B16" s="13" t="str">
        <f>'[1]приложение к заявке'!B16</f>
        <v>Лист под динамик защитный (SP) G10-1373-04 (NX-300(G) K3,K4)</v>
      </c>
      <c r="C16" s="13" t="str">
        <f>'[1]приложение к заявке'!C16</f>
        <v>шт</v>
      </c>
      <c r="D16" s="18">
        <f>'[1]приложение к заявке'!D16</f>
        <v>30</v>
      </c>
      <c r="E16" s="14">
        <f>'[1]приложение к заявке'!E16</f>
        <v>865.16</v>
      </c>
      <c r="F16" s="14">
        <f>'[1]приложение к заявке'!F16</f>
        <v>25954.799999999999</v>
      </c>
    </row>
    <row r="17" spans="1:6" ht="42.75" x14ac:dyDescent="0.25">
      <c r="A17" s="13">
        <f t="shared" si="0"/>
        <v>15</v>
      </c>
      <c r="B17" s="13" t="str">
        <f>'[1]приложение к заявке'!B17</f>
        <v>Наклейка Kenwood B42-7296-04</v>
      </c>
      <c r="C17" s="13" t="str">
        <f>'[1]приложение к заявке'!C17</f>
        <v>шт</v>
      </c>
      <c r="D17" s="18">
        <f>'[1]приложение к заявке'!D17</f>
        <v>30</v>
      </c>
      <c r="E17" s="14">
        <f>'[1]приложение к заявке'!E17</f>
        <v>1987.2679999999998</v>
      </c>
      <c r="F17" s="14">
        <f>'[1]приложение к заявке'!F17</f>
        <v>59618.039999999994</v>
      </c>
    </row>
    <row r="18" spans="1:6" ht="42.75" x14ac:dyDescent="0.25">
      <c r="A18" s="13">
        <f t="shared" si="0"/>
        <v>16</v>
      </c>
      <c r="B18" s="13" t="str">
        <f>'[1]приложение к заявке'!B18</f>
        <v>Наклейка боковая Kenwood B43-1606-04</v>
      </c>
      <c r="C18" s="13" t="str">
        <f>'[1]приложение к заявке'!C18</f>
        <v>шт</v>
      </c>
      <c r="D18" s="18">
        <f>'[1]приложение к заявке'!D18</f>
        <v>30</v>
      </c>
      <c r="E18" s="14">
        <f>'[1]приложение к заявке'!E18</f>
        <v>1124.1079999999999</v>
      </c>
      <c r="F18" s="14">
        <f>'[1]приложение к заявке'!F18</f>
        <v>33723.24</v>
      </c>
    </row>
    <row r="19" spans="1:6" ht="28.5" x14ac:dyDescent="0.25">
      <c r="A19" s="13">
        <f t="shared" si="0"/>
        <v>17</v>
      </c>
      <c r="B19" s="13" t="str">
        <f>'[1]приложение к заявке'!B19</f>
        <v>Пружина регулятора G09-0443-04</v>
      </c>
      <c r="C19" s="13" t="str">
        <f>'[1]приложение к заявке'!C19</f>
        <v>шт</v>
      </c>
      <c r="D19" s="18">
        <f>'[1]приложение к заявке'!D19</f>
        <v>40</v>
      </c>
      <c r="E19" s="14">
        <f>'[1]приложение к заявке'!E19</f>
        <v>1080.95</v>
      </c>
      <c r="F19" s="14">
        <f>'[1]приложение к заявке'!F19</f>
        <v>43238</v>
      </c>
    </row>
    <row r="20" spans="1:6" ht="57" x14ac:dyDescent="0.25">
      <c r="A20" s="13">
        <f t="shared" si="0"/>
        <v>18</v>
      </c>
      <c r="B20" s="13" t="str">
        <f>'[1]приложение к заявке'!B20</f>
        <v>Резистор переменный R31-0666-05 (NX-300(G) K3,K4)</v>
      </c>
      <c r="C20" s="13" t="str">
        <f>'[1]приложение к заявке'!C20</f>
        <v>шт</v>
      </c>
      <c r="D20" s="18">
        <f>'[1]приложение к заявке'!D20</f>
        <v>20</v>
      </c>
      <c r="E20" s="14">
        <f>'[1]приложение к заявке'!E20</f>
        <v>10359.92</v>
      </c>
      <c r="F20" s="14">
        <f>'[1]приложение к заявке'!F20</f>
        <v>207198.4</v>
      </c>
    </row>
    <row r="21" spans="1:6" ht="28.5" x14ac:dyDescent="0.25">
      <c r="A21" s="13">
        <f t="shared" si="0"/>
        <v>19</v>
      </c>
      <c r="B21" s="13" t="str">
        <f>'[1]приложение к заявке'!B21</f>
        <v>Ручка переключателя каналов NX-220 K29-9486-03</v>
      </c>
      <c r="C21" s="13" t="str">
        <f>'[1]приложение к заявке'!C21</f>
        <v>шт</v>
      </c>
      <c r="D21" s="18">
        <f>'[1]приложение к заявке'!D21</f>
        <v>30</v>
      </c>
      <c r="E21" s="14">
        <f>'[1]приложение к заявке'!E21</f>
        <v>1383.056</v>
      </c>
      <c r="F21" s="14">
        <f>'[1]приложение к заявке'!F21</f>
        <v>41491.68</v>
      </c>
    </row>
    <row r="22" spans="1:6" ht="28.5" x14ac:dyDescent="0.25">
      <c r="A22" s="13">
        <f t="shared" si="0"/>
        <v>20</v>
      </c>
      <c r="B22" s="13" t="str">
        <f>'[1]приложение к заявке'!B22</f>
        <v>Ручка регулятора громкости NX-220 K29-9485-03</v>
      </c>
      <c r="C22" s="13" t="str">
        <f>'[1]приложение к заявке'!C22</f>
        <v>шт</v>
      </c>
      <c r="D22" s="18">
        <f>'[1]приложение к заявке'!D22</f>
        <v>30</v>
      </c>
      <c r="E22" s="14">
        <f>'[1]приложение к заявке'!E22</f>
        <v>1383.056</v>
      </c>
      <c r="F22" s="14">
        <f>'[1]приложение к заявке'!F22</f>
        <v>41491.68</v>
      </c>
    </row>
    <row r="23" spans="1:6" ht="42.75" x14ac:dyDescent="0.25">
      <c r="A23" s="13">
        <f t="shared" si="0"/>
        <v>21</v>
      </c>
      <c r="B23" s="13" t="str">
        <f>'[1]приложение к заявке'!B23</f>
        <v>Ручка регулятора громкости для радиостанции Kenwood NX-200 K29-9407-03</v>
      </c>
      <c r="C23" s="13" t="str">
        <f>'[1]приложение к заявке'!C23</f>
        <v>шт</v>
      </c>
      <c r="D23" s="18">
        <f>'[1]приложение к заявке'!D23</f>
        <v>30</v>
      </c>
      <c r="E23" s="14">
        <f>'[1]приложение к заявке'!E23</f>
        <v>2591.48</v>
      </c>
      <c r="F23" s="14">
        <f>'[1]приложение к заявке'!F23</f>
        <v>77744.399999999994</v>
      </c>
    </row>
    <row r="24" spans="1:6" ht="15.75" thickBot="1" x14ac:dyDescent="0.3">
      <c r="F24" s="4">
        <f>SUM(F3:F23)</f>
        <v>1810453.3599999996</v>
      </c>
    </row>
    <row r="25" spans="1:6" ht="57" customHeight="1" thickBot="1" x14ac:dyDescent="0.3">
      <c r="A25" s="15">
        <v>1</v>
      </c>
      <c r="B25" s="16" t="s">
        <v>0</v>
      </c>
      <c r="C25" s="19" t="str">
        <f>'[1]Поручение на покупку № Б964'!C18</f>
        <v>DDP, ВКО, Жарминский район, пос. Ауэзов (пром. зона)</v>
      </c>
    </row>
    <row r="26" spans="1:6" ht="86.25" thickBot="1" x14ac:dyDescent="0.3">
      <c r="A26" s="15">
        <v>2</v>
      </c>
      <c r="B26" s="16" t="s">
        <v>1</v>
      </c>
      <c r="C26" s="20" t="str">
        <f>'[1]Поручение на покупку № Б964'!C19</f>
        <v>100% оплата с даты поставки на склад покупателя в течении 30 календарных дней.</v>
      </c>
    </row>
    <row r="27" spans="1:6" ht="16.5" thickBot="1" x14ac:dyDescent="0.3">
      <c r="A27" s="12">
        <v>3</v>
      </c>
      <c r="B27" s="17" t="s">
        <v>2</v>
      </c>
      <c r="C27" s="21">
        <v>44216</v>
      </c>
    </row>
  </sheetData>
  <protectedRanges>
    <protectedRange sqref="B3:B4" name="Диапазон8_1"/>
  </protectedRanges>
  <mergeCells count="1">
    <mergeCell ref="A1:C1"/>
  </mergeCells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тех.спец</vt:lpstr>
      <vt:lpstr>тех.спец!Область_печати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2021-12-07T06:41:09Z</dcterms:modified>
</cp:coreProperties>
</file>