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C11" i="2" l="1"/>
  <c r="C12" i="2"/>
  <c r="C13" i="2"/>
  <c r="B3" i="2"/>
  <c r="C3" i="2"/>
  <c r="D3" i="2"/>
  <c r="E3" i="2"/>
  <c r="F3" i="2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F10" i="2" l="1"/>
</calcChain>
</file>

<file path=xl/sharedStrings.xml><?xml version="1.0" encoding="utf-8"?>
<sst xmlns="http://schemas.openxmlformats.org/spreadsheetml/2006/main" count="9" uniqueCount="9">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</sst>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4" fontId="6" fillId="2" borderId="0" xfId="0" applyNumberFormat="1" applyFont="1" applyFill="1"/>
    <xf numFmtId="0" fontId="14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40"/>
      <sheetName val="приложение к заявке"/>
    </sheetNames>
    <sheetDataSet>
      <sheetData sheetId="0">
        <row r="18">
          <cell r="C18" t="str">
            <v xml:space="preserve">DDP (Инкотремс 2020) склад покупателя, расположенный по адресу: РК, ВКО, Жарминский район, поселок Ауэзов, квартал А, здание 30Г.  </v>
          </cell>
        </row>
        <row r="19">
          <cell r="C19" t="str">
            <v>25% предоплата, 75% по факту поставки в течении 30 календарных дней.</v>
          </cell>
        </row>
        <row r="20">
          <cell r="C20" t="str">
            <v>28.05.2022 г.</v>
          </cell>
        </row>
      </sheetData>
      <sheetData sheetId="1">
        <row r="3">
          <cell r="B3" t="str">
            <v>Мотопомпа бензиновая ALTECO Professional AWP100M, Q=100 м3/час, для сильнозагрязненной воды</v>
          </cell>
          <cell r="C3" t="str">
            <v>шт</v>
          </cell>
          <cell r="D3">
            <v>3</v>
          </cell>
          <cell r="E3">
            <v>325000</v>
          </cell>
          <cell r="F3">
            <v>975000</v>
          </cell>
        </row>
        <row r="4">
          <cell r="B4" t="str">
            <v>Насос Pedrollo ZХm 1A/40, 230 В, 50 HZ, до 24м3/ч, до 11 м, 0,6квт</v>
          </cell>
          <cell r="C4" t="str">
            <v>шт</v>
          </cell>
          <cell r="D4">
            <v>5</v>
          </cell>
          <cell r="E4">
            <v>150000</v>
          </cell>
          <cell r="F4">
            <v>750000</v>
          </cell>
        </row>
        <row r="5">
          <cell r="B5" t="str">
            <v>Насос ГНОМ 10-10 (380В, 0,75кВт)</v>
          </cell>
          <cell r="C5" t="str">
            <v>шт</v>
          </cell>
          <cell r="D5">
            <v>5</v>
          </cell>
          <cell r="E5">
            <v>85000</v>
          </cell>
          <cell r="F5">
            <v>425000</v>
          </cell>
        </row>
        <row r="6">
          <cell r="B6" t="str">
            <v>Насос погружной ГНОМ 50-25 с ответными фланцами, прокладками,крепежом, с кабелем 10 м, Q=50м3/час,H=25м,N=7,5кВт</v>
          </cell>
          <cell r="C6" t="str">
            <v>шт</v>
          </cell>
          <cell r="D6">
            <v>1</v>
          </cell>
          <cell r="E6">
            <v>305000</v>
          </cell>
          <cell r="F6">
            <v>305000</v>
          </cell>
        </row>
        <row r="7">
          <cell r="B7" t="str">
            <v>Насос P653S с электрическим приводом №80072 для систем смазки Centro-Matic, переменного тока 120/230VAC, частота 50/60Hz, резервуар 4 л</v>
          </cell>
          <cell r="C7" t="str">
            <v>шт</v>
          </cell>
          <cell r="D7">
            <v>1</v>
          </cell>
          <cell r="E7">
            <v>1999100</v>
          </cell>
          <cell r="F7">
            <v>1999100</v>
          </cell>
        </row>
        <row r="8">
          <cell r="B8" t="str">
            <v>Насос поршневой SKF LINCOLN KFGS1MXXXXXXEB+924, с электрическим приводом для консистентной смазки</v>
          </cell>
          <cell r="C8" t="str">
            <v>шт</v>
          </cell>
          <cell r="D8">
            <v>1</v>
          </cell>
          <cell r="E8">
            <v>829100</v>
          </cell>
          <cell r="F8">
            <v>829100</v>
          </cell>
        </row>
        <row r="9">
          <cell r="B9" t="str">
            <v>Насос поршневой SKF Multilube MLPV-4-2-24-IF103-PSE № 11395224, с электрическим приводом для консистентной смазки</v>
          </cell>
          <cell r="C9" t="str">
            <v>шт</v>
          </cell>
          <cell r="D9">
            <v>1</v>
          </cell>
          <cell r="E9">
            <v>2990100</v>
          </cell>
          <cell r="F9">
            <v>2990100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zoomScaleSheetLayoutView="84" workbookViewId="0">
      <selection activeCell="K7" sqref="K7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16384" width="9.140625" style="1"/>
  </cols>
  <sheetData>
    <row r="1" spans="1:7" s="3" customFormat="1" ht="46.5" customHeight="1" x14ac:dyDescent="0.25">
      <c r="A1" s="23"/>
      <c r="B1" s="23"/>
      <c r="C1" s="23"/>
    </row>
    <row r="2" spans="1:7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7" s="2" customFormat="1" ht="32.25" customHeight="1" x14ac:dyDescent="0.25">
      <c r="A3" s="14">
        <v>1</v>
      </c>
      <c r="B3" s="15" t="str">
        <f>'[1]приложение к заявке'!B3</f>
        <v>Мотопомпа бензиновая ALTECO Professional AWP100M, Q=100 м3/час, для сильнозагрязненной воды</v>
      </c>
      <c r="C3" s="16" t="str">
        <f>'[1]приложение к заявке'!C3</f>
        <v>шт</v>
      </c>
      <c r="D3" s="17">
        <f>'[1]приложение к заявке'!D3</f>
        <v>3</v>
      </c>
      <c r="E3" s="18">
        <f>'[1]приложение к заявке'!E3</f>
        <v>325000</v>
      </c>
      <c r="F3" s="18">
        <f>'[1]приложение к заявке'!F3</f>
        <v>975000</v>
      </c>
      <c r="G3" s="12"/>
    </row>
    <row r="4" spans="1:7" s="2" customFormat="1" ht="31.5" customHeight="1" x14ac:dyDescent="0.25">
      <c r="A4" s="14">
        <v>2</v>
      </c>
      <c r="B4" s="15" t="str">
        <f>'[1]приложение к заявке'!B4</f>
        <v>Насос Pedrollo ZХm 1A/40, 230 В, 50 HZ, до 24м3/ч, до 11 м, 0,6квт</v>
      </c>
      <c r="C4" s="16" t="str">
        <f>'[1]приложение к заявке'!C4</f>
        <v>шт</v>
      </c>
      <c r="D4" s="17">
        <f>'[1]приложение к заявке'!D4</f>
        <v>5</v>
      </c>
      <c r="E4" s="18">
        <f>'[1]приложение к заявке'!E4</f>
        <v>150000</v>
      </c>
      <c r="F4" s="18">
        <f>'[1]приложение к заявке'!F4</f>
        <v>750000</v>
      </c>
      <c r="G4" s="12"/>
    </row>
    <row r="5" spans="1:7" s="2" customFormat="1" ht="31.5" customHeight="1" x14ac:dyDescent="0.25">
      <c r="A5" s="14">
        <v>3</v>
      </c>
      <c r="B5" s="15" t="str">
        <f>'[1]приложение к заявке'!B5</f>
        <v>Насос ГНОМ 10-10 (380В, 0,75кВт)</v>
      </c>
      <c r="C5" s="16" t="str">
        <f>'[1]приложение к заявке'!C5</f>
        <v>шт</v>
      </c>
      <c r="D5" s="17">
        <f>'[1]приложение к заявке'!D5</f>
        <v>5</v>
      </c>
      <c r="E5" s="18">
        <f>'[1]приложение к заявке'!E5</f>
        <v>85000</v>
      </c>
      <c r="F5" s="18">
        <f>'[1]приложение к заявке'!F5</f>
        <v>425000</v>
      </c>
      <c r="G5" s="12"/>
    </row>
    <row r="6" spans="1:7" ht="50.25" customHeight="1" x14ac:dyDescent="0.25">
      <c r="A6" s="14">
        <v>4</v>
      </c>
      <c r="B6" s="15" t="str">
        <f>'[1]приложение к заявке'!B6</f>
        <v>Насос погружной ГНОМ 50-25 с ответными фланцами, прокладками,крепежом, с кабелем 10 м, Q=50м3/час,H=25м,N=7,5кВт</v>
      </c>
      <c r="C6" s="16" t="str">
        <f>'[1]приложение к заявке'!C6</f>
        <v>шт</v>
      </c>
      <c r="D6" s="17">
        <f>'[1]приложение к заявке'!D6</f>
        <v>1</v>
      </c>
      <c r="E6" s="18">
        <f>'[1]приложение к заявке'!E6</f>
        <v>305000</v>
      </c>
      <c r="F6" s="18">
        <f>'[1]приложение к заявке'!F6</f>
        <v>305000</v>
      </c>
    </row>
    <row r="7" spans="1:7" ht="47.25" x14ac:dyDescent="0.25">
      <c r="A7" s="14">
        <v>5</v>
      </c>
      <c r="B7" s="15" t="str">
        <f>'[1]приложение к заявке'!B7</f>
        <v>Насос P653S с электрическим приводом №80072 для систем смазки Centro-Matic, переменного тока 120/230VAC, частота 50/60Hz, резервуар 4 л</v>
      </c>
      <c r="C7" s="16" t="str">
        <f>'[1]приложение к заявке'!C7</f>
        <v>шт</v>
      </c>
      <c r="D7" s="17">
        <f>'[1]приложение к заявке'!D7</f>
        <v>1</v>
      </c>
      <c r="E7" s="18">
        <f>'[1]приложение к заявке'!E7</f>
        <v>1999100</v>
      </c>
      <c r="F7" s="18">
        <f>'[1]приложение к заявке'!F7</f>
        <v>1999100</v>
      </c>
    </row>
    <row r="8" spans="1:7" ht="47.25" x14ac:dyDescent="0.25">
      <c r="A8" s="14">
        <v>6</v>
      </c>
      <c r="B8" s="15" t="str">
        <f>'[1]приложение к заявке'!B8</f>
        <v>Насос поршневой SKF LINCOLN KFGS1MXXXXXXEB+924, с электрическим приводом для консистентной смазки</v>
      </c>
      <c r="C8" s="16" t="str">
        <f>'[1]приложение к заявке'!C8</f>
        <v>шт</v>
      </c>
      <c r="D8" s="17">
        <f>'[1]приложение к заявке'!D8</f>
        <v>1</v>
      </c>
      <c r="E8" s="18">
        <f>'[1]приложение к заявке'!E8</f>
        <v>829100</v>
      </c>
      <c r="F8" s="18">
        <f>'[1]приложение к заявке'!F8</f>
        <v>829100</v>
      </c>
    </row>
    <row r="9" spans="1:7" ht="31.5" x14ac:dyDescent="0.25">
      <c r="A9" s="14">
        <v>7</v>
      </c>
      <c r="B9" s="15" t="str">
        <f>'[1]приложение к заявке'!B9</f>
        <v>Насос поршневой SKF Multilube MLPV-4-2-24-IF103-PSE № 11395224, с электрическим приводом для консистентной смазки</v>
      </c>
      <c r="C9" s="16" t="str">
        <f>'[1]приложение к заявке'!C9</f>
        <v>шт</v>
      </c>
      <c r="D9" s="17">
        <f>'[1]приложение к заявке'!D9</f>
        <v>1</v>
      </c>
      <c r="E9" s="18">
        <f>'[1]приложение к заявке'!E9</f>
        <v>2990100</v>
      </c>
      <c r="F9" s="18">
        <f>'[1]приложение к заявке'!F9</f>
        <v>2990100</v>
      </c>
    </row>
    <row r="10" spans="1:7" ht="15.75" thickBot="1" x14ac:dyDescent="0.3">
      <c r="F10" s="4">
        <f>SUM(F3:F9)</f>
        <v>8273300</v>
      </c>
    </row>
    <row r="11" spans="1:7" ht="57.75" thickBot="1" x14ac:dyDescent="0.3">
      <c r="A11" s="13">
        <v>1</v>
      </c>
      <c r="B11" s="19" t="s">
        <v>0</v>
      </c>
      <c r="C11" s="20" t="str">
        <f>'[1]Поручение на покупку № Б940'!C18</f>
        <v xml:space="preserve">DDP (Инкотремс 2020) склад покупателя, расположенный по адресу: РК, ВКО, Жарминский район, поселок Ауэзов, квартал А, здание 30Г.  </v>
      </c>
    </row>
    <row r="12" spans="1:7" ht="95.25" thickBot="1" x14ac:dyDescent="0.3">
      <c r="A12" s="13">
        <v>2</v>
      </c>
      <c r="B12" s="19" t="s">
        <v>1</v>
      </c>
      <c r="C12" s="21" t="str">
        <f>'[1]Поручение на покупку № Б940'!C19</f>
        <v>25% предоплата, 75% по факту поставки в течении 30 календарных дней.</v>
      </c>
    </row>
    <row r="13" spans="1:7" ht="16.5" thickBot="1" x14ac:dyDescent="0.3">
      <c r="A13" s="13">
        <v>3</v>
      </c>
      <c r="B13" s="19" t="s">
        <v>2</v>
      </c>
      <c r="C13" s="22" t="str">
        <f>'[1]Поручение на покупку № Б940'!C20</f>
        <v>28.05.2022 г.</v>
      </c>
    </row>
  </sheetData>
  <protectedRanges>
    <protectedRange sqref="B3:B5" name="Диапазон8_1_2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2021-11-26T08:34:59Z</dcterms:modified>
</cp:coreProperties>
</file>